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36" i="1"/>
  <c r="W6"/>
  <c r="V6"/>
  <c r="F6"/>
  <c r="D6"/>
  <c r="L36"/>
  <c r="C36"/>
  <c r="D36"/>
  <c r="E36"/>
  <c r="F36"/>
  <c r="G36"/>
  <c r="H36"/>
  <c r="I36"/>
  <c r="J36"/>
  <c r="K36"/>
  <c r="M36"/>
  <c r="N36"/>
  <c r="O36"/>
  <c r="P36"/>
  <c r="Q36"/>
  <c r="R36"/>
  <c r="S36"/>
  <c r="T36"/>
  <c r="U36"/>
  <c r="V36"/>
  <c r="W35"/>
  <c r="X36"/>
  <c r="X6"/>
  <c r="L6"/>
  <c r="J8"/>
  <c r="J6"/>
  <c r="H6"/>
  <c r="L15"/>
  <c r="J15"/>
  <c r="H15"/>
  <c r="F15"/>
  <c r="D15"/>
  <c r="X15"/>
  <c r="X30"/>
  <c r="X7"/>
  <c r="X8"/>
  <c r="X9"/>
  <c r="X10"/>
  <c r="X11"/>
  <c r="X12"/>
  <c r="X13"/>
  <c r="X14"/>
  <c r="X16"/>
  <c r="X17"/>
  <c r="X18"/>
  <c r="X19"/>
  <c r="X20"/>
  <c r="X21"/>
  <c r="X22"/>
  <c r="X23"/>
  <c r="X24"/>
  <c r="X25"/>
  <c r="X26"/>
  <c r="X27"/>
  <c r="X28"/>
  <c r="X29"/>
  <c r="X31"/>
  <c r="X32"/>
  <c r="X33"/>
  <c r="X34"/>
  <c r="X35"/>
  <c r="V7"/>
  <c r="V8"/>
  <c r="T7"/>
  <c r="T8"/>
  <c r="T6"/>
  <c r="R7"/>
  <c r="R8"/>
  <c r="R9"/>
  <c r="R10"/>
  <c r="R11"/>
  <c r="R12"/>
  <c r="R6"/>
  <c r="P7"/>
  <c r="P8"/>
  <c r="P9"/>
  <c r="P10"/>
  <c r="P11"/>
  <c r="P12"/>
  <c r="P6"/>
  <c r="N7"/>
  <c r="N8"/>
  <c r="N9"/>
  <c r="N10"/>
  <c r="N11"/>
  <c r="N12"/>
  <c r="N6"/>
  <c r="L7"/>
  <c r="L8"/>
  <c r="L9"/>
  <c r="L10"/>
  <c r="L11"/>
  <c r="L12"/>
  <c r="L13"/>
  <c r="L14"/>
  <c r="L17"/>
  <c r="L21"/>
  <c r="L22"/>
  <c r="L23"/>
  <c r="L24"/>
  <c r="L25"/>
  <c r="L26"/>
  <c r="L27"/>
  <c r="L28"/>
  <c r="L31"/>
  <c r="J7"/>
  <c r="J9"/>
  <c r="J10"/>
  <c r="J11"/>
  <c r="J12"/>
  <c r="J13"/>
  <c r="J14"/>
  <c r="J17"/>
  <c r="J21"/>
  <c r="J22"/>
  <c r="J23"/>
  <c r="J24"/>
  <c r="J25"/>
  <c r="J26"/>
  <c r="J27"/>
  <c r="J28"/>
  <c r="J29"/>
  <c r="J31"/>
  <c r="H7"/>
  <c r="H8"/>
  <c r="H9"/>
  <c r="H10"/>
  <c r="H11"/>
  <c r="H12"/>
  <c r="H13"/>
  <c r="H14"/>
  <c r="H16"/>
  <c r="H17"/>
  <c r="H18"/>
  <c r="H20"/>
  <c r="H21"/>
  <c r="H22"/>
  <c r="H23"/>
  <c r="H24"/>
  <c r="H25"/>
  <c r="H26"/>
  <c r="H27"/>
  <c r="H28"/>
  <c r="H29"/>
  <c r="H30"/>
  <c r="H31"/>
  <c r="H32"/>
  <c r="H33"/>
  <c r="H34"/>
  <c r="H35"/>
  <c r="F34"/>
  <c r="F7"/>
  <c r="F8"/>
  <c r="W8" s="1"/>
  <c r="F9"/>
  <c r="W9" s="1"/>
  <c r="F10"/>
  <c r="F11"/>
  <c r="F12"/>
  <c r="W12" s="1"/>
  <c r="F13"/>
  <c r="W13" s="1"/>
  <c r="F14"/>
  <c r="F16"/>
  <c r="W16" s="1"/>
  <c r="F17"/>
  <c r="W17" s="1"/>
  <c r="F18"/>
  <c r="F19"/>
  <c r="F20"/>
  <c r="W20" s="1"/>
  <c r="F21"/>
  <c r="W21" s="1"/>
  <c r="F22"/>
  <c r="F23"/>
  <c r="F24"/>
  <c r="W24" s="1"/>
  <c r="F25"/>
  <c r="W25" s="1"/>
  <c r="F26"/>
  <c r="F27"/>
  <c r="F28"/>
  <c r="W28" s="1"/>
  <c r="F29"/>
  <c r="W29" s="1"/>
  <c r="F30"/>
  <c r="F31"/>
  <c r="F32"/>
  <c r="W32" s="1"/>
  <c r="F33"/>
  <c r="W33" s="1"/>
  <c r="F35"/>
  <c r="D34"/>
  <c r="W34" s="1"/>
  <c r="D7"/>
  <c r="W7" s="1"/>
  <c r="D8"/>
  <c r="D9"/>
  <c r="D10"/>
  <c r="W10" s="1"/>
  <c r="D11"/>
  <c r="W11" s="1"/>
  <c r="D12"/>
  <c r="D13"/>
  <c r="D14"/>
  <c r="W14" s="1"/>
  <c r="W15"/>
  <c r="D16"/>
  <c r="D17"/>
  <c r="D18"/>
  <c r="W18" s="1"/>
  <c r="D19"/>
  <c r="W19" s="1"/>
  <c r="D20"/>
  <c r="D21"/>
  <c r="D22"/>
  <c r="W22" s="1"/>
  <c r="D23"/>
  <c r="W23" s="1"/>
  <c r="D24"/>
  <c r="D25"/>
  <c r="D26"/>
  <c r="W26" s="1"/>
  <c r="D27"/>
  <c r="W27" s="1"/>
  <c r="D28"/>
  <c r="D29"/>
  <c r="D30"/>
  <c r="W30" s="1"/>
  <c r="D31"/>
  <c r="W31" s="1"/>
  <c r="D32"/>
  <c r="D33"/>
  <c r="D35"/>
</calcChain>
</file>

<file path=xl/sharedStrings.xml><?xml version="1.0" encoding="utf-8"?>
<sst xmlns="http://schemas.openxmlformats.org/spreadsheetml/2006/main" count="67" uniqueCount="48">
  <si>
    <t>क्र.सं</t>
  </si>
  <si>
    <t>बिधालयको नाम</t>
  </si>
  <si>
    <t>कक्षा-१</t>
  </si>
  <si>
    <t>कक्षा-२</t>
  </si>
  <si>
    <t>कक्षा-३</t>
  </si>
  <si>
    <t>कक्षा-४</t>
  </si>
  <si>
    <t>कक्षा-५</t>
  </si>
  <si>
    <t>कक्षा-६</t>
  </si>
  <si>
    <t>कक्षा-७</t>
  </si>
  <si>
    <t>कक्षा-८</t>
  </si>
  <si>
    <t>कक्षा-९</t>
  </si>
  <si>
    <t>कक्षा-१०</t>
  </si>
  <si>
    <t>जम्मा</t>
  </si>
  <si>
    <t>बिधार्थी</t>
  </si>
  <si>
    <t>रकम</t>
  </si>
  <si>
    <t>वागेश्वरी मा.वि</t>
  </si>
  <si>
    <t>हर्कपुर मा.वि</t>
  </si>
  <si>
    <t>पिपलभन्ज्याङ मा.वि</t>
  </si>
  <si>
    <t>रावलडाँडा आ.वि</t>
  </si>
  <si>
    <t>रिचोक ईराङ आ.वि</t>
  </si>
  <si>
    <t>कालिका आ.वि.मोहरिया</t>
  </si>
  <si>
    <t>वाँसखर्क आ.वि</t>
  </si>
  <si>
    <t>तिनकन्या आ.वि</t>
  </si>
  <si>
    <t>तिनकन्या वागेश्वरी आ.वि</t>
  </si>
  <si>
    <t>ओर्वाङ आ.वि</t>
  </si>
  <si>
    <t>भूमिस्थान आ.वि बेनीघाट</t>
  </si>
  <si>
    <t>जनजागृती सिद्ध आ.वि</t>
  </si>
  <si>
    <t>बेलडाँडा कालिका आ.वि</t>
  </si>
  <si>
    <t>महारुद्र आ.वि</t>
  </si>
  <si>
    <t>कुन्चुरुङ आ.वि</t>
  </si>
  <si>
    <t>गौरीशंकर आ.वि</t>
  </si>
  <si>
    <t>चण्डीदेवी आ.वि</t>
  </si>
  <si>
    <t>जरुङ सिमटार आ.वि</t>
  </si>
  <si>
    <t>प्रजा आ.वि</t>
  </si>
  <si>
    <t>देउराली आ.वि</t>
  </si>
  <si>
    <t>घैराङ आ.वि</t>
  </si>
  <si>
    <t>सिमटार आ.वि</t>
  </si>
  <si>
    <t>भूमिस्थान आ.वि महादेवस्थान</t>
  </si>
  <si>
    <t>महादेवस्थान आ.वि</t>
  </si>
  <si>
    <t>पन्चकन्या आ.वि</t>
  </si>
  <si>
    <t>लवाङ आ.वि</t>
  </si>
  <si>
    <t>सिंहदेवी आ.वि</t>
  </si>
  <si>
    <t>लालिगुराँस आ.वि</t>
  </si>
  <si>
    <t>वागेश्वरी आ.वि</t>
  </si>
  <si>
    <t>सितामाई आ.वि</t>
  </si>
  <si>
    <t xml:space="preserve">       शै.श.२०७४ सालको अन्तिम परीक्षामा सम्मिलित बिधार्थी संख्या</t>
  </si>
  <si>
    <t xml:space="preserve">         रिचोकटार स्रोतकेन्द्र,धादिङ</t>
  </si>
  <si>
    <r>
      <rPr>
        <sz val="10"/>
        <color theme="1"/>
        <rFont val="Preeti"/>
      </rPr>
      <t>*)</t>
    </r>
    <r>
      <rPr>
        <sz val="10"/>
        <color theme="1"/>
        <rFont val="Calibri"/>
        <family val="2"/>
        <scheme val="minor"/>
      </rPr>
      <t>%</t>
    </r>
  </si>
</sst>
</file>

<file path=xl/styles.xml><?xml version="1.0" encoding="utf-8"?>
<styleSheet xmlns="http://schemas.openxmlformats.org/spreadsheetml/2006/main">
  <numFmts count="3">
    <numFmt numFmtId="164" formatCode="[$-4000439]0"/>
    <numFmt numFmtId="165" formatCode="[$-4000439]0.0"/>
    <numFmt numFmtId="166" formatCode="[$-4000439]0.#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Preet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0"/>
  <sheetViews>
    <sheetView tabSelected="1" workbookViewId="0">
      <selection activeCell="W37" sqref="W37"/>
    </sheetView>
  </sheetViews>
  <sheetFormatPr defaultRowHeight="50.1" customHeight="1"/>
  <cols>
    <col min="1" max="1" width="3.140625" customWidth="1"/>
    <col min="2" max="2" width="11.28515625" customWidth="1"/>
    <col min="3" max="3" width="4.42578125" customWidth="1"/>
    <col min="4" max="4" width="6.7109375" customWidth="1"/>
    <col min="5" max="5" width="4" customWidth="1"/>
    <col min="6" max="6" width="6.7109375" customWidth="1"/>
    <col min="7" max="7" width="3.7109375" customWidth="1"/>
    <col min="8" max="8" width="6.7109375" customWidth="1"/>
    <col min="9" max="9" width="4.140625" customWidth="1"/>
    <col min="10" max="10" width="6.7109375" customWidth="1"/>
    <col min="11" max="11" width="3.7109375" customWidth="1"/>
    <col min="12" max="12" width="6.85546875" customWidth="1"/>
    <col min="13" max="13" width="4" customWidth="1"/>
    <col min="14" max="14" width="6.7109375" customWidth="1"/>
    <col min="15" max="15" width="4.28515625" customWidth="1"/>
    <col min="16" max="16" width="6.85546875" customWidth="1"/>
    <col min="17" max="17" width="4.140625" customWidth="1"/>
    <col min="18" max="18" width="6.85546875" customWidth="1"/>
    <col min="19" max="19" width="3.85546875" customWidth="1"/>
    <col min="20" max="20" width="6.7109375" customWidth="1"/>
    <col min="21" max="21" width="4.140625" customWidth="1"/>
    <col min="22" max="22" width="5.7109375" customWidth="1"/>
    <col min="23" max="23" width="9.140625" customWidth="1"/>
    <col min="26" max="26" width="10.7109375" bestFit="1" customWidth="1"/>
    <col min="27" max="27" width="9.5703125" bestFit="1" customWidth="1"/>
  </cols>
  <sheetData>
    <row r="1" spans="1:26" ht="1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6" ht="15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26" ht="15"/>
    <row r="4" spans="1:26" s="2" customFormat="1" ht="50.1" customHeight="1">
      <c r="A4" s="16" t="s">
        <v>0</v>
      </c>
      <c r="B4" s="3" t="s">
        <v>1</v>
      </c>
      <c r="C4" s="17" t="s">
        <v>2</v>
      </c>
      <c r="D4" s="17"/>
      <c r="E4" s="17" t="s">
        <v>3</v>
      </c>
      <c r="F4" s="17"/>
      <c r="G4" s="17" t="s">
        <v>4</v>
      </c>
      <c r="H4" s="17"/>
      <c r="I4" s="17" t="s">
        <v>5</v>
      </c>
      <c r="J4" s="17"/>
      <c r="K4" s="17" t="s">
        <v>6</v>
      </c>
      <c r="L4" s="17"/>
      <c r="M4" s="17" t="s">
        <v>7</v>
      </c>
      <c r="N4" s="17"/>
      <c r="O4" s="17" t="s">
        <v>8</v>
      </c>
      <c r="P4" s="17"/>
      <c r="Q4" s="17" t="s">
        <v>9</v>
      </c>
      <c r="R4" s="17"/>
      <c r="S4" s="17" t="s">
        <v>10</v>
      </c>
      <c r="T4" s="17"/>
      <c r="U4" s="17" t="s">
        <v>11</v>
      </c>
      <c r="V4" s="17"/>
      <c r="W4" s="3" t="s">
        <v>12</v>
      </c>
      <c r="X4" s="11" t="s">
        <v>47</v>
      </c>
      <c r="Y4" s="1"/>
      <c r="Z4" s="1"/>
    </row>
    <row r="5" spans="1:26" ht="50.1" customHeight="1">
      <c r="A5" s="4"/>
      <c r="B5" s="5"/>
      <c r="C5" s="6" t="s">
        <v>13</v>
      </c>
      <c r="D5" s="6" t="s">
        <v>14</v>
      </c>
      <c r="E5" s="6" t="s">
        <v>13</v>
      </c>
      <c r="F5" s="6" t="s">
        <v>14</v>
      </c>
      <c r="G5" s="6" t="s">
        <v>13</v>
      </c>
      <c r="H5" s="6" t="s">
        <v>14</v>
      </c>
      <c r="I5" s="6" t="s">
        <v>13</v>
      </c>
      <c r="J5" s="6" t="s">
        <v>14</v>
      </c>
      <c r="K5" s="6" t="s">
        <v>13</v>
      </c>
      <c r="L5" s="6" t="s">
        <v>14</v>
      </c>
      <c r="M5" s="6" t="s">
        <v>13</v>
      </c>
      <c r="N5" s="6" t="s">
        <v>14</v>
      </c>
      <c r="O5" s="6" t="s">
        <v>13</v>
      </c>
      <c r="P5" s="6" t="s">
        <v>14</v>
      </c>
      <c r="Q5" s="6" t="s">
        <v>13</v>
      </c>
      <c r="R5" s="6" t="s">
        <v>14</v>
      </c>
      <c r="S5" s="6" t="s">
        <v>13</v>
      </c>
      <c r="T5" s="6" t="s">
        <v>14</v>
      </c>
      <c r="U5" s="6" t="s">
        <v>13</v>
      </c>
      <c r="V5" s="6" t="s">
        <v>14</v>
      </c>
      <c r="W5" s="7"/>
      <c r="X5" s="12"/>
    </row>
    <row r="6" spans="1:26" ht="50.1" customHeight="1">
      <c r="A6" s="4">
        <v>1</v>
      </c>
      <c r="B6" s="3" t="s">
        <v>15</v>
      </c>
      <c r="C6" s="8">
        <v>44</v>
      </c>
      <c r="D6" s="8">
        <f>C6*238</f>
        <v>10472</v>
      </c>
      <c r="E6" s="8">
        <v>37</v>
      </c>
      <c r="F6" s="8">
        <f>E6*234</f>
        <v>8658</v>
      </c>
      <c r="G6" s="8">
        <v>52</v>
      </c>
      <c r="H6" s="8">
        <f>G6*288</f>
        <v>14976</v>
      </c>
      <c r="I6" s="8">
        <v>58</v>
      </c>
      <c r="J6" s="8">
        <f>I6*336</f>
        <v>19488</v>
      </c>
      <c r="K6" s="8">
        <v>53</v>
      </c>
      <c r="L6" s="8">
        <f>K6*368</f>
        <v>19504</v>
      </c>
      <c r="M6" s="8">
        <v>124</v>
      </c>
      <c r="N6" s="8">
        <f>M6*450</f>
        <v>55800</v>
      </c>
      <c r="O6" s="8">
        <v>84</v>
      </c>
      <c r="P6" s="8">
        <f>O6*502</f>
        <v>42168</v>
      </c>
      <c r="Q6" s="8">
        <v>66</v>
      </c>
      <c r="R6" s="8">
        <f>Q6*543</f>
        <v>35838</v>
      </c>
      <c r="S6" s="8">
        <v>120</v>
      </c>
      <c r="T6" s="8">
        <f>S6*443</f>
        <v>53160</v>
      </c>
      <c r="U6" s="8">
        <v>110</v>
      </c>
      <c r="V6" s="8">
        <f>U6*451</f>
        <v>49610</v>
      </c>
      <c r="W6" s="8">
        <f>D6+F6+H6+J6+L6+N6+P6+R6+T6+V6</f>
        <v>309674</v>
      </c>
      <c r="X6" s="13">
        <f>W6*80%</f>
        <v>247739.2</v>
      </c>
    </row>
    <row r="7" spans="1:26" ht="50.1" customHeight="1">
      <c r="A7" s="4">
        <v>2</v>
      </c>
      <c r="B7" s="3" t="s">
        <v>16</v>
      </c>
      <c r="C7" s="8">
        <v>22</v>
      </c>
      <c r="D7" s="8">
        <f t="shared" ref="D7:D35" si="0">C7*238</f>
        <v>5236</v>
      </c>
      <c r="E7" s="8">
        <v>17</v>
      </c>
      <c r="F7" s="8">
        <f t="shared" ref="F7:F35" si="1">E7*234</f>
        <v>3978</v>
      </c>
      <c r="G7" s="8">
        <v>18</v>
      </c>
      <c r="H7" s="8">
        <f t="shared" ref="H7:H35" si="2">G7*288</f>
        <v>5184</v>
      </c>
      <c r="I7" s="8">
        <v>20</v>
      </c>
      <c r="J7" s="8">
        <f t="shared" ref="J7:J31" si="3">I7*336</f>
        <v>6720</v>
      </c>
      <c r="K7" s="8">
        <v>16</v>
      </c>
      <c r="L7" s="8">
        <f t="shared" ref="L7:L31" si="4">K7*368</f>
        <v>5888</v>
      </c>
      <c r="M7" s="8">
        <v>22</v>
      </c>
      <c r="N7" s="8">
        <f t="shared" ref="N7:N12" si="5">M7*450</f>
        <v>9900</v>
      </c>
      <c r="O7" s="8">
        <v>20</v>
      </c>
      <c r="P7" s="8">
        <f t="shared" ref="P7:P12" si="6">O7*502</f>
        <v>10040</v>
      </c>
      <c r="Q7" s="8">
        <v>24</v>
      </c>
      <c r="R7" s="8">
        <f t="shared" ref="R7:R12" si="7">Q7*543</f>
        <v>13032</v>
      </c>
      <c r="S7" s="8">
        <v>50</v>
      </c>
      <c r="T7" s="8">
        <f t="shared" ref="T7:T8" si="8">S7*443</f>
        <v>22150</v>
      </c>
      <c r="U7" s="8">
        <v>33</v>
      </c>
      <c r="V7" s="8">
        <f t="shared" ref="V7:V8" si="9">U7*451</f>
        <v>14883</v>
      </c>
      <c r="W7" s="8">
        <f t="shared" ref="W7:W34" si="10">D7+F7+H7+J7+L7+N7+P7+R7+T7+V7</f>
        <v>97011</v>
      </c>
      <c r="X7" s="13">
        <f t="shared" ref="X7:X35" si="11">W7*80%</f>
        <v>77608.800000000003</v>
      </c>
    </row>
    <row r="8" spans="1:26" ht="50.1" customHeight="1">
      <c r="A8" s="4">
        <v>3</v>
      </c>
      <c r="B8" s="3" t="s">
        <v>17</v>
      </c>
      <c r="C8" s="8">
        <v>22</v>
      </c>
      <c r="D8" s="8">
        <f t="shared" si="0"/>
        <v>5236</v>
      </c>
      <c r="E8" s="8">
        <v>30</v>
      </c>
      <c r="F8" s="8">
        <f t="shared" si="1"/>
        <v>7020</v>
      </c>
      <c r="G8" s="8">
        <v>26</v>
      </c>
      <c r="H8" s="8">
        <f t="shared" si="2"/>
        <v>7488</v>
      </c>
      <c r="I8" s="8">
        <v>30</v>
      </c>
      <c r="J8" s="8">
        <f>I8*336</f>
        <v>10080</v>
      </c>
      <c r="K8" s="8">
        <v>32</v>
      </c>
      <c r="L8" s="8">
        <f t="shared" si="4"/>
        <v>11776</v>
      </c>
      <c r="M8" s="8">
        <v>110</v>
      </c>
      <c r="N8" s="8">
        <f t="shared" si="5"/>
        <v>49500</v>
      </c>
      <c r="O8" s="8">
        <v>57</v>
      </c>
      <c r="P8" s="8">
        <f t="shared" si="6"/>
        <v>28614</v>
      </c>
      <c r="Q8" s="8">
        <v>45</v>
      </c>
      <c r="R8" s="8">
        <f t="shared" si="7"/>
        <v>24435</v>
      </c>
      <c r="S8" s="8">
        <v>63</v>
      </c>
      <c r="T8" s="8">
        <f t="shared" si="8"/>
        <v>27909</v>
      </c>
      <c r="U8" s="8">
        <v>61</v>
      </c>
      <c r="V8" s="8">
        <f t="shared" si="9"/>
        <v>27511</v>
      </c>
      <c r="W8" s="8">
        <f t="shared" si="10"/>
        <v>199569</v>
      </c>
      <c r="X8" s="13">
        <f t="shared" si="11"/>
        <v>159655.20000000001</v>
      </c>
    </row>
    <row r="9" spans="1:26" ht="50.1" customHeight="1">
      <c r="A9" s="4">
        <v>4</v>
      </c>
      <c r="B9" s="3" t="s">
        <v>18</v>
      </c>
      <c r="C9" s="8">
        <v>16</v>
      </c>
      <c r="D9" s="8">
        <f t="shared" si="0"/>
        <v>3808</v>
      </c>
      <c r="E9" s="8">
        <v>21</v>
      </c>
      <c r="F9" s="8">
        <f t="shared" si="1"/>
        <v>4914</v>
      </c>
      <c r="G9" s="8">
        <v>20</v>
      </c>
      <c r="H9" s="8">
        <f t="shared" si="2"/>
        <v>5760</v>
      </c>
      <c r="I9" s="8">
        <v>30</v>
      </c>
      <c r="J9" s="8">
        <f t="shared" si="3"/>
        <v>10080</v>
      </c>
      <c r="K9" s="8">
        <v>23</v>
      </c>
      <c r="L9" s="8">
        <f t="shared" si="4"/>
        <v>8464</v>
      </c>
      <c r="M9" s="8">
        <v>27</v>
      </c>
      <c r="N9" s="8">
        <f t="shared" si="5"/>
        <v>12150</v>
      </c>
      <c r="O9" s="8">
        <v>16</v>
      </c>
      <c r="P9" s="8">
        <f t="shared" si="6"/>
        <v>8032</v>
      </c>
      <c r="Q9" s="8">
        <v>16</v>
      </c>
      <c r="R9" s="8">
        <f t="shared" si="7"/>
        <v>8688</v>
      </c>
      <c r="S9" s="9"/>
      <c r="T9" s="9"/>
      <c r="U9" s="9"/>
      <c r="V9" s="9"/>
      <c r="W9" s="8">
        <f t="shared" si="10"/>
        <v>61896</v>
      </c>
      <c r="X9" s="13">
        <f t="shared" si="11"/>
        <v>49516.800000000003</v>
      </c>
    </row>
    <row r="10" spans="1:26" ht="50.1" customHeight="1">
      <c r="A10" s="4">
        <v>5</v>
      </c>
      <c r="B10" s="3" t="s">
        <v>19</v>
      </c>
      <c r="C10" s="8">
        <v>14</v>
      </c>
      <c r="D10" s="8">
        <f t="shared" si="0"/>
        <v>3332</v>
      </c>
      <c r="E10" s="8">
        <v>16</v>
      </c>
      <c r="F10" s="8">
        <f t="shared" si="1"/>
        <v>3744</v>
      </c>
      <c r="G10" s="8">
        <v>18</v>
      </c>
      <c r="H10" s="8">
        <f t="shared" si="2"/>
        <v>5184</v>
      </c>
      <c r="I10" s="8">
        <v>18</v>
      </c>
      <c r="J10" s="8">
        <f t="shared" si="3"/>
        <v>6048</v>
      </c>
      <c r="K10" s="8">
        <v>19</v>
      </c>
      <c r="L10" s="8">
        <f t="shared" si="4"/>
        <v>6992</v>
      </c>
      <c r="M10" s="8">
        <v>19</v>
      </c>
      <c r="N10" s="8">
        <f t="shared" si="5"/>
        <v>8550</v>
      </c>
      <c r="O10" s="8">
        <v>13</v>
      </c>
      <c r="P10" s="8">
        <f t="shared" si="6"/>
        <v>6526</v>
      </c>
      <c r="Q10" s="8">
        <v>13</v>
      </c>
      <c r="R10" s="8">
        <f t="shared" si="7"/>
        <v>7059</v>
      </c>
      <c r="S10" s="9"/>
      <c r="T10" s="9"/>
      <c r="U10" s="9"/>
      <c r="V10" s="9"/>
      <c r="W10" s="8">
        <f t="shared" si="10"/>
        <v>47435</v>
      </c>
      <c r="X10" s="13">
        <f t="shared" si="11"/>
        <v>37948</v>
      </c>
    </row>
    <row r="11" spans="1:26" ht="50.1" customHeight="1">
      <c r="A11" s="4">
        <v>6</v>
      </c>
      <c r="B11" s="3" t="s">
        <v>20</v>
      </c>
      <c r="C11" s="8">
        <v>18</v>
      </c>
      <c r="D11" s="8">
        <f t="shared" si="0"/>
        <v>4284</v>
      </c>
      <c r="E11" s="8">
        <v>9</v>
      </c>
      <c r="F11" s="8">
        <f t="shared" si="1"/>
        <v>2106</v>
      </c>
      <c r="G11" s="8">
        <v>13</v>
      </c>
      <c r="H11" s="8">
        <f t="shared" si="2"/>
        <v>3744</v>
      </c>
      <c r="I11" s="8">
        <v>11</v>
      </c>
      <c r="J11" s="8">
        <f t="shared" si="3"/>
        <v>3696</v>
      </c>
      <c r="K11" s="8">
        <v>24</v>
      </c>
      <c r="L11" s="8">
        <f t="shared" si="4"/>
        <v>8832</v>
      </c>
      <c r="M11" s="8">
        <v>26</v>
      </c>
      <c r="N11" s="8">
        <f t="shared" si="5"/>
        <v>11700</v>
      </c>
      <c r="O11" s="8">
        <v>17</v>
      </c>
      <c r="P11" s="8">
        <f t="shared" si="6"/>
        <v>8534</v>
      </c>
      <c r="Q11" s="8">
        <v>11</v>
      </c>
      <c r="R11" s="8">
        <f t="shared" si="7"/>
        <v>5973</v>
      </c>
      <c r="S11" s="9"/>
      <c r="T11" s="9"/>
      <c r="U11" s="9"/>
      <c r="V11" s="9"/>
      <c r="W11" s="8">
        <f t="shared" si="10"/>
        <v>48869</v>
      </c>
      <c r="X11" s="13">
        <f t="shared" si="11"/>
        <v>39095.200000000004</v>
      </c>
    </row>
    <row r="12" spans="1:26" ht="50.1" customHeight="1">
      <c r="A12" s="4">
        <v>7</v>
      </c>
      <c r="B12" s="3" t="s">
        <v>21</v>
      </c>
      <c r="C12" s="8">
        <v>23</v>
      </c>
      <c r="D12" s="8">
        <f t="shared" si="0"/>
        <v>5474</v>
      </c>
      <c r="E12" s="8">
        <v>13</v>
      </c>
      <c r="F12" s="8">
        <f t="shared" si="1"/>
        <v>3042</v>
      </c>
      <c r="G12" s="8">
        <v>18</v>
      </c>
      <c r="H12" s="8">
        <f t="shared" si="2"/>
        <v>5184</v>
      </c>
      <c r="I12" s="8">
        <v>18</v>
      </c>
      <c r="J12" s="8">
        <f t="shared" si="3"/>
        <v>6048</v>
      </c>
      <c r="K12" s="8">
        <v>26</v>
      </c>
      <c r="L12" s="8">
        <f t="shared" si="4"/>
        <v>9568</v>
      </c>
      <c r="M12" s="8">
        <v>42</v>
      </c>
      <c r="N12" s="8">
        <f t="shared" si="5"/>
        <v>18900</v>
      </c>
      <c r="O12" s="8">
        <v>35</v>
      </c>
      <c r="P12" s="8">
        <f t="shared" si="6"/>
        <v>17570</v>
      </c>
      <c r="Q12" s="8">
        <v>28</v>
      </c>
      <c r="R12" s="8">
        <f t="shared" si="7"/>
        <v>15204</v>
      </c>
      <c r="S12" s="9"/>
      <c r="T12" s="9"/>
      <c r="U12" s="9"/>
      <c r="V12" s="9"/>
      <c r="W12" s="8">
        <f t="shared" si="10"/>
        <v>80990</v>
      </c>
      <c r="X12" s="13">
        <f t="shared" si="11"/>
        <v>64792</v>
      </c>
    </row>
    <row r="13" spans="1:26" ht="50.1" customHeight="1">
      <c r="A13" s="4">
        <v>8</v>
      </c>
      <c r="B13" s="3" t="s">
        <v>22</v>
      </c>
      <c r="C13" s="8">
        <v>5</v>
      </c>
      <c r="D13" s="8">
        <f t="shared" si="0"/>
        <v>1190</v>
      </c>
      <c r="E13" s="8">
        <v>8</v>
      </c>
      <c r="F13" s="8">
        <f t="shared" si="1"/>
        <v>1872</v>
      </c>
      <c r="G13" s="8">
        <v>4</v>
      </c>
      <c r="H13" s="8">
        <f t="shared" si="2"/>
        <v>1152</v>
      </c>
      <c r="I13" s="8">
        <v>5</v>
      </c>
      <c r="J13" s="8">
        <f t="shared" si="3"/>
        <v>1680</v>
      </c>
      <c r="K13" s="8">
        <v>5</v>
      </c>
      <c r="L13" s="8">
        <f t="shared" si="4"/>
        <v>1840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8">
        <f t="shared" si="10"/>
        <v>7734</v>
      </c>
      <c r="X13" s="13">
        <f t="shared" si="11"/>
        <v>6187.2000000000007</v>
      </c>
    </row>
    <row r="14" spans="1:26" ht="50.1" customHeight="1">
      <c r="A14" s="4">
        <v>9</v>
      </c>
      <c r="B14" s="3" t="s">
        <v>23</v>
      </c>
      <c r="C14" s="8">
        <v>23</v>
      </c>
      <c r="D14" s="8">
        <f t="shared" si="0"/>
        <v>5474</v>
      </c>
      <c r="E14" s="8">
        <v>7</v>
      </c>
      <c r="F14" s="8">
        <f t="shared" si="1"/>
        <v>1638</v>
      </c>
      <c r="G14" s="8">
        <v>14</v>
      </c>
      <c r="H14" s="8">
        <f t="shared" si="2"/>
        <v>4032</v>
      </c>
      <c r="I14" s="8">
        <v>6</v>
      </c>
      <c r="J14" s="8">
        <f t="shared" si="3"/>
        <v>2016</v>
      </c>
      <c r="K14" s="8">
        <v>5</v>
      </c>
      <c r="L14" s="8">
        <f t="shared" si="4"/>
        <v>1840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8">
        <f t="shared" si="10"/>
        <v>15000</v>
      </c>
      <c r="X14" s="13">
        <f t="shared" si="11"/>
        <v>12000</v>
      </c>
    </row>
    <row r="15" spans="1:26" ht="50.1" customHeight="1">
      <c r="A15" s="4">
        <v>10</v>
      </c>
      <c r="B15" s="3" t="s">
        <v>24</v>
      </c>
      <c r="C15" s="8">
        <v>17</v>
      </c>
      <c r="D15" s="8">
        <f>C15*238</f>
        <v>4046</v>
      </c>
      <c r="E15" s="8">
        <v>11</v>
      </c>
      <c r="F15" s="8">
        <f>E15*234</f>
        <v>2574</v>
      </c>
      <c r="G15" s="8">
        <v>19</v>
      </c>
      <c r="H15" s="8">
        <f>G15*288</f>
        <v>5472</v>
      </c>
      <c r="I15" s="8">
        <v>18</v>
      </c>
      <c r="J15" s="8">
        <f>I15*336</f>
        <v>6048</v>
      </c>
      <c r="K15" s="8">
        <v>16</v>
      </c>
      <c r="L15" s="8">
        <f>K15*368</f>
        <v>5888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8">
        <f t="shared" si="10"/>
        <v>24028</v>
      </c>
      <c r="X15" s="13">
        <f>W15*80%</f>
        <v>19222.400000000001</v>
      </c>
    </row>
    <row r="16" spans="1:26" ht="50.1" customHeight="1">
      <c r="A16" s="4">
        <v>11</v>
      </c>
      <c r="B16" s="3" t="s">
        <v>25</v>
      </c>
      <c r="C16" s="8">
        <v>12</v>
      </c>
      <c r="D16" s="8">
        <f t="shared" si="0"/>
        <v>2856</v>
      </c>
      <c r="E16" s="8">
        <v>7</v>
      </c>
      <c r="F16" s="8">
        <f t="shared" si="1"/>
        <v>1638</v>
      </c>
      <c r="G16" s="8">
        <v>11</v>
      </c>
      <c r="H16" s="8">
        <f t="shared" si="2"/>
        <v>3168</v>
      </c>
      <c r="I16" s="9"/>
      <c r="J16" s="8"/>
      <c r="K16" s="9"/>
      <c r="L16" s="8"/>
      <c r="M16" s="9"/>
      <c r="N16" s="9"/>
      <c r="O16" s="9"/>
      <c r="P16" s="9"/>
      <c r="Q16" s="9"/>
      <c r="R16" s="9"/>
      <c r="S16" s="9"/>
      <c r="T16" s="9"/>
      <c r="U16" s="9"/>
      <c r="V16" s="9"/>
      <c r="W16" s="8">
        <f t="shared" si="10"/>
        <v>7662</v>
      </c>
      <c r="X16" s="13">
        <f t="shared" si="11"/>
        <v>6129.6</v>
      </c>
    </row>
    <row r="17" spans="1:24" ht="50.1" customHeight="1">
      <c r="A17" s="4">
        <v>12</v>
      </c>
      <c r="B17" s="3" t="s">
        <v>26</v>
      </c>
      <c r="C17" s="8">
        <v>17</v>
      </c>
      <c r="D17" s="8">
        <f t="shared" si="0"/>
        <v>4046</v>
      </c>
      <c r="E17" s="8">
        <v>15</v>
      </c>
      <c r="F17" s="8">
        <f t="shared" si="1"/>
        <v>3510</v>
      </c>
      <c r="G17" s="8">
        <v>10</v>
      </c>
      <c r="H17" s="8">
        <f t="shared" si="2"/>
        <v>2880</v>
      </c>
      <c r="I17" s="8">
        <v>11</v>
      </c>
      <c r="J17" s="8">
        <f t="shared" si="3"/>
        <v>3696</v>
      </c>
      <c r="K17" s="8">
        <v>10</v>
      </c>
      <c r="L17" s="8">
        <f t="shared" si="4"/>
        <v>3680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8">
        <f t="shared" si="10"/>
        <v>17812</v>
      </c>
      <c r="X17" s="13">
        <f t="shared" si="11"/>
        <v>14249.6</v>
      </c>
    </row>
    <row r="18" spans="1:24" ht="50.1" customHeight="1">
      <c r="A18" s="4">
        <v>13</v>
      </c>
      <c r="B18" s="3" t="s">
        <v>27</v>
      </c>
      <c r="C18" s="8">
        <v>13</v>
      </c>
      <c r="D18" s="8">
        <f t="shared" si="0"/>
        <v>3094</v>
      </c>
      <c r="E18" s="8">
        <v>9</v>
      </c>
      <c r="F18" s="8">
        <f t="shared" si="1"/>
        <v>2106</v>
      </c>
      <c r="G18" s="8">
        <v>6</v>
      </c>
      <c r="H18" s="8">
        <f t="shared" si="2"/>
        <v>1728</v>
      </c>
      <c r="I18" s="9"/>
      <c r="J18" s="8"/>
      <c r="K18" s="9"/>
      <c r="L18" s="8"/>
      <c r="M18" s="9"/>
      <c r="N18" s="9"/>
      <c r="O18" s="9"/>
      <c r="P18" s="9"/>
      <c r="Q18" s="9"/>
      <c r="R18" s="9"/>
      <c r="S18" s="9"/>
      <c r="T18" s="9"/>
      <c r="U18" s="9"/>
      <c r="V18" s="9"/>
      <c r="W18" s="8">
        <f t="shared" si="10"/>
        <v>6928</v>
      </c>
      <c r="X18" s="13">
        <f t="shared" si="11"/>
        <v>5542.4000000000005</v>
      </c>
    </row>
    <row r="19" spans="1:24" ht="50.1" customHeight="1">
      <c r="A19" s="4">
        <v>14</v>
      </c>
      <c r="B19" s="3" t="s">
        <v>28</v>
      </c>
      <c r="C19" s="8">
        <v>20</v>
      </c>
      <c r="D19" s="8">
        <f t="shared" si="0"/>
        <v>4760</v>
      </c>
      <c r="E19" s="8">
        <v>18</v>
      </c>
      <c r="F19" s="8">
        <f t="shared" si="1"/>
        <v>4212</v>
      </c>
      <c r="G19" s="9"/>
      <c r="H19" s="8"/>
      <c r="I19" s="9"/>
      <c r="J19" s="8"/>
      <c r="K19" s="9"/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8">
        <f t="shared" si="10"/>
        <v>8972</v>
      </c>
      <c r="X19" s="13">
        <f t="shared" si="11"/>
        <v>7177.6</v>
      </c>
    </row>
    <row r="20" spans="1:24" ht="50.1" customHeight="1">
      <c r="A20" s="4">
        <v>15</v>
      </c>
      <c r="B20" s="3" t="s">
        <v>29</v>
      </c>
      <c r="C20" s="8">
        <v>38</v>
      </c>
      <c r="D20" s="8">
        <f t="shared" si="0"/>
        <v>9044</v>
      </c>
      <c r="E20" s="8">
        <v>15</v>
      </c>
      <c r="F20" s="8">
        <f t="shared" si="1"/>
        <v>3510</v>
      </c>
      <c r="G20" s="8">
        <v>11</v>
      </c>
      <c r="H20" s="8">
        <f t="shared" si="2"/>
        <v>3168</v>
      </c>
      <c r="I20" s="9"/>
      <c r="J20" s="8"/>
      <c r="K20" s="9"/>
      <c r="L20" s="8"/>
      <c r="M20" s="9"/>
      <c r="N20" s="9"/>
      <c r="O20" s="9"/>
      <c r="P20" s="9"/>
      <c r="Q20" s="9"/>
      <c r="R20" s="9"/>
      <c r="S20" s="9"/>
      <c r="T20" s="9"/>
      <c r="U20" s="9"/>
      <c r="V20" s="9"/>
      <c r="W20" s="8">
        <f t="shared" si="10"/>
        <v>15722</v>
      </c>
      <c r="X20" s="13">
        <f t="shared" si="11"/>
        <v>12577.6</v>
      </c>
    </row>
    <row r="21" spans="1:24" ht="50.1" customHeight="1">
      <c r="A21" s="4">
        <v>16</v>
      </c>
      <c r="B21" s="3" t="s">
        <v>30</v>
      </c>
      <c r="C21" s="8">
        <v>13</v>
      </c>
      <c r="D21" s="8">
        <f t="shared" si="0"/>
        <v>3094</v>
      </c>
      <c r="E21" s="8">
        <v>12</v>
      </c>
      <c r="F21" s="8">
        <f t="shared" si="1"/>
        <v>2808</v>
      </c>
      <c r="G21" s="8">
        <v>14</v>
      </c>
      <c r="H21" s="8">
        <f t="shared" si="2"/>
        <v>4032</v>
      </c>
      <c r="I21" s="8">
        <v>19</v>
      </c>
      <c r="J21" s="8">
        <f t="shared" si="3"/>
        <v>6384</v>
      </c>
      <c r="K21" s="8">
        <v>21</v>
      </c>
      <c r="L21" s="8">
        <f t="shared" si="4"/>
        <v>7728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8">
        <f t="shared" si="10"/>
        <v>24046</v>
      </c>
      <c r="X21" s="13">
        <f t="shared" si="11"/>
        <v>19236.8</v>
      </c>
    </row>
    <row r="22" spans="1:24" ht="50.1" customHeight="1">
      <c r="A22" s="4">
        <v>17</v>
      </c>
      <c r="B22" s="3" t="s">
        <v>31</v>
      </c>
      <c r="C22" s="8">
        <v>16</v>
      </c>
      <c r="D22" s="8">
        <f t="shared" si="0"/>
        <v>3808</v>
      </c>
      <c r="E22" s="8">
        <v>10</v>
      </c>
      <c r="F22" s="8">
        <f t="shared" si="1"/>
        <v>2340</v>
      </c>
      <c r="G22" s="8">
        <v>8</v>
      </c>
      <c r="H22" s="8">
        <f t="shared" si="2"/>
        <v>2304</v>
      </c>
      <c r="I22" s="8">
        <v>8</v>
      </c>
      <c r="J22" s="8">
        <f t="shared" si="3"/>
        <v>2688</v>
      </c>
      <c r="K22" s="8">
        <v>17</v>
      </c>
      <c r="L22" s="8">
        <f t="shared" si="4"/>
        <v>6256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8">
        <f t="shared" si="10"/>
        <v>17396</v>
      </c>
      <c r="X22" s="13">
        <f t="shared" si="11"/>
        <v>13916.800000000001</v>
      </c>
    </row>
    <row r="23" spans="1:24" ht="50.1" customHeight="1">
      <c r="A23" s="4">
        <v>18</v>
      </c>
      <c r="B23" s="3" t="s">
        <v>32</v>
      </c>
      <c r="C23" s="8">
        <v>36</v>
      </c>
      <c r="D23" s="8">
        <f t="shared" si="0"/>
        <v>8568</v>
      </c>
      <c r="E23" s="8">
        <v>19</v>
      </c>
      <c r="F23" s="8">
        <f t="shared" si="1"/>
        <v>4446</v>
      </c>
      <c r="G23" s="8">
        <v>24</v>
      </c>
      <c r="H23" s="8">
        <f t="shared" si="2"/>
        <v>6912</v>
      </c>
      <c r="I23" s="8">
        <v>30</v>
      </c>
      <c r="J23" s="8">
        <f t="shared" si="3"/>
        <v>10080</v>
      </c>
      <c r="K23" s="8">
        <v>29</v>
      </c>
      <c r="L23" s="8">
        <f t="shared" si="4"/>
        <v>10672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8">
        <f t="shared" si="10"/>
        <v>40678</v>
      </c>
      <c r="X23" s="13">
        <f t="shared" si="11"/>
        <v>32542.400000000001</v>
      </c>
    </row>
    <row r="24" spans="1:24" ht="50.1" customHeight="1">
      <c r="A24" s="4">
        <v>19</v>
      </c>
      <c r="B24" s="3" t="s">
        <v>33</v>
      </c>
      <c r="C24" s="8">
        <v>27</v>
      </c>
      <c r="D24" s="8">
        <f t="shared" si="0"/>
        <v>6426</v>
      </c>
      <c r="E24" s="8">
        <v>19</v>
      </c>
      <c r="F24" s="8">
        <f t="shared" si="1"/>
        <v>4446</v>
      </c>
      <c r="G24" s="8">
        <v>18</v>
      </c>
      <c r="H24" s="8">
        <f t="shared" si="2"/>
        <v>5184</v>
      </c>
      <c r="I24" s="8">
        <v>18</v>
      </c>
      <c r="J24" s="8">
        <f t="shared" si="3"/>
        <v>6048</v>
      </c>
      <c r="K24" s="8">
        <v>18</v>
      </c>
      <c r="L24" s="8">
        <f t="shared" si="4"/>
        <v>6624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8">
        <f t="shared" si="10"/>
        <v>28728</v>
      </c>
      <c r="X24" s="13">
        <f t="shared" si="11"/>
        <v>22982.400000000001</v>
      </c>
    </row>
    <row r="25" spans="1:24" ht="50.1" customHeight="1">
      <c r="A25" s="4">
        <v>20</v>
      </c>
      <c r="B25" s="3" t="s">
        <v>34</v>
      </c>
      <c r="C25" s="8">
        <v>18</v>
      </c>
      <c r="D25" s="8">
        <f t="shared" si="0"/>
        <v>4284</v>
      </c>
      <c r="E25" s="8">
        <v>26</v>
      </c>
      <c r="F25" s="8">
        <f t="shared" si="1"/>
        <v>6084</v>
      </c>
      <c r="G25" s="8">
        <v>15</v>
      </c>
      <c r="H25" s="8">
        <f t="shared" si="2"/>
        <v>4320</v>
      </c>
      <c r="I25" s="8">
        <v>14</v>
      </c>
      <c r="J25" s="8">
        <f t="shared" si="3"/>
        <v>4704</v>
      </c>
      <c r="K25" s="8">
        <v>16</v>
      </c>
      <c r="L25" s="8">
        <f t="shared" si="4"/>
        <v>5888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8">
        <f t="shared" si="10"/>
        <v>25280</v>
      </c>
      <c r="X25" s="13">
        <f t="shared" si="11"/>
        <v>20224</v>
      </c>
    </row>
    <row r="26" spans="1:24" ht="50.1" customHeight="1">
      <c r="A26" s="4">
        <v>21</v>
      </c>
      <c r="B26" s="3" t="s">
        <v>35</v>
      </c>
      <c r="C26" s="8">
        <v>41</v>
      </c>
      <c r="D26" s="8">
        <f t="shared" si="0"/>
        <v>9758</v>
      </c>
      <c r="E26" s="8">
        <v>25</v>
      </c>
      <c r="F26" s="8">
        <f t="shared" si="1"/>
        <v>5850</v>
      </c>
      <c r="G26" s="8">
        <v>16</v>
      </c>
      <c r="H26" s="8">
        <f t="shared" si="2"/>
        <v>4608</v>
      </c>
      <c r="I26" s="8">
        <v>14</v>
      </c>
      <c r="J26" s="8">
        <f t="shared" si="3"/>
        <v>4704</v>
      </c>
      <c r="K26" s="8">
        <v>12</v>
      </c>
      <c r="L26" s="8">
        <f t="shared" si="4"/>
        <v>4416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8">
        <f t="shared" si="10"/>
        <v>29336</v>
      </c>
      <c r="X26" s="13">
        <f t="shared" si="11"/>
        <v>23468.800000000003</v>
      </c>
    </row>
    <row r="27" spans="1:24" ht="50.1" customHeight="1">
      <c r="A27" s="4">
        <v>22</v>
      </c>
      <c r="B27" s="3" t="s">
        <v>36</v>
      </c>
      <c r="C27" s="8">
        <v>13</v>
      </c>
      <c r="D27" s="8">
        <f t="shared" si="0"/>
        <v>3094</v>
      </c>
      <c r="E27" s="8">
        <v>6</v>
      </c>
      <c r="F27" s="8">
        <f t="shared" si="1"/>
        <v>1404</v>
      </c>
      <c r="G27" s="8">
        <v>8</v>
      </c>
      <c r="H27" s="8">
        <f t="shared" si="2"/>
        <v>2304</v>
      </c>
      <c r="I27" s="8">
        <v>9</v>
      </c>
      <c r="J27" s="8">
        <f t="shared" si="3"/>
        <v>3024</v>
      </c>
      <c r="K27" s="8">
        <v>8</v>
      </c>
      <c r="L27" s="8">
        <f t="shared" si="4"/>
        <v>2944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8">
        <f t="shared" si="10"/>
        <v>12770</v>
      </c>
      <c r="X27" s="13">
        <f t="shared" si="11"/>
        <v>10216</v>
      </c>
    </row>
    <row r="28" spans="1:24" ht="50.1" customHeight="1">
      <c r="A28" s="4">
        <v>23</v>
      </c>
      <c r="B28" s="3" t="s">
        <v>37</v>
      </c>
      <c r="C28" s="8">
        <v>28</v>
      </c>
      <c r="D28" s="8">
        <f t="shared" si="0"/>
        <v>6664</v>
      </c>
      <c r="E28" s="8">
        <v>20</v>
      </c>
      <c r="F28" s="8">
        <f t="shared" si="1"/>
        <v>4680</v>
      </c>
      <c r="G28" s="8">
        <v>18</v>
      </c>
      <c r="H28" s="8">
        <f t="shared" si="2"/>
        <v>5184</v>
      </c>
      <c r="I28" s="8">
        <v>15</v>
      </c>
      <c r="J28" s="8">
        <f t="shared" si="3"/>
        <v>5040</v>
      </c>
      <c r="K28" s="8">
        <v>15</v>
      </c>
      <c r="L28" s="8">
        <f t="shared" si="4"/>
        <v>5520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8">
        <f t="shared" si="10"/>
        <v>27088</v>
      </c>
      <c r="X28" s="13">
        <f t="shared" si="11"/>
        <v>21670.400000000001</v>
      </c>
    </row>
    <row r="29" spans="1:24" ht="50.1" customHeight="1">
      <c r="A29" s="4">
        <v>24</v>
      </c>
      <c r="B29" s="3" t="s">
        <v>38</v>
      </c>
      <c r="C29" s="8">
        <v>24</v>
      </c>
      <c r="D29" s="8">
        <f t="shared" si="0"/>
        <v>5712</v>
      </c>
      <c r="E29" s="8">
        <v>18</v>
      </c>
      <c r="F29" s="8">
        <f t="shared" si="1"/>
        <v>4212</v>
      </c>
      <c r="G29" s="8">
        <v>18</v>
      </c>
      <c r="H29" s="8">
        <f t="shared" si="2"/>
        <v>5184</v>
      </c>
      <c r="I29" s="8">
        <v>17</v>
      </c>
      <c r="J29" s="8">
        <f t="shared" si="3"/>
        <v>5712</v>
      </c>
      <c r="K29" s="9"/>
      <c r="L29" s="8"/>
      <c r="M29" s="9"/>
      <c r="N29" s="9"/>
      <c r="O29" s="9"/>
      <c r="P29" s="9"/>
      <c r="Q29" s="9"/>
      <c r="R29" s="9"/>
      <c r="S29" s="9"/>
      <c r="T29" s="9"/>
      <c r="U29" s="9"/>
      <c r="V29" s="9"/>
      <c r="W29" s="8">
        <f t="shared" si="10"/>
        <v>20820</v>
      </c>
      <c r="X29" s="13">
        <f t="shared" si="11"/>
        <v>16656</v>
      </c>
    </row>
    <row r="30" spans="1:24" ht="50.1" customHeight="1">
      <c r="A30" s="4">
        <v>25</v>
      </c>
      <c r="B30" s="3" t="s">
        <v>39</v>
      </c>
      <c r="C30" s="8">
        <v>15</v>
      </c>
      <c r="D30" s="8">
        <f t="shared" si="0"/>
        <v>3570</v>
      </c>
      <c r="E30" s="8">
        <v>12</v>
      </c>
      <c r="F30" s="8">
        <f t="shared" si="1"/>
        <v>2808</v>
      </c>
      <c r="G30" s="8">
        <v>12</v>
      </c>
      <c r="H30" s="8">
        <f t="shared" si="2"/>
        <v>3456</v>
      </c>
      <c r="I30" s="9"/>
      <c r="J30" s="8"/>
      <c r="K30" s="9"/>
      <c r="L30" s="8"/>
      <c r="M30" s="9"/>
      <c r="N30" s="9"/>
      <c r="O30" s="9"/>
      <c r="P30" s="9"/>
      <c r="Q30" s="9"/>
      <c r="R30" s="9"/>
      <c r="S30" s="9"/>
      <c r="T30" s="9"/>
      <c r="U30" s="9"/>
      <c r="V30" s="9"/>
      <c r="W30" s="8">
        <f t="shared" si="10"/>
        <v>9834</v>
      </c>
      <c r="X30" s="13">
        <f>W30*80%</f>
        <v>7867.2000000000007</v>
      </c>
    </row>
    <row r="31" spans="1:24" ht="50.1" customHeight="1">
      <c r="A31" s="4">
        <v>26</v>
      </c>
      <c r="B31" s="3" t="s">
        <v>40</v>
      </c>
      <c r="C31" s="8">
        <v>6</v>
      </c>
      <c r="D31" s="8">
        <f t="shared" si="0"/>
        <v>1428</v>
      </c>
      <c r="E31" s="8">
        <v>7</v>
      </c>
      <c r="F31" s="8">
        <f t="shared" si="1"/>
        <v>1638</v>
      </c>
      <c r="G31" s="8">
        <v>7</v>
      </c>
      <c r="H31" s="8">
        <f t="shared" si="2"/>
        <v>2016</v>
      </c>
      <c r="I31" s="8">
        <v>6</v>
      </c>
      <c r="J31" s="8">
        <f t="shared" si="3"/>
        <v>2016</v>
      </c>
      <c r="K31" s="8">
        <v>3</v>
      </c>
      <c r="L31" s="8">
        <f t="shared" si="4"/>
        <v>1104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8">
        <f t="shared" si="10"/>
        <v>8202</v>
      </c>
      <c r="X31" s="13">
        <f t="shared" si="11"/>
        <v>6561.6</v>
      </c>
    </row>
    <row r="32" spans="1:24" ht="50.1" customHeight="1">
      <c r="A32" s="4">
        <v>27</v>
      </c>
      <c r="B32" s="3" t="s">
        <v>41</v>
      </c>
      <c r="C32" s="8">
        <v>17</v>
      </c>
      <c r="D32" s="8">
        <f t="shared" si="0"/>
        <v>4046</v>
      </c>
      <c r="E32" s="8">
        <v>10</v>
      </c>
      <c r="F32" s="8">
        <f t="shared" si="1"/>
        <v>2340</v>
      </c>
      <c r="G32" s="8">
        <v>11</v>
      </c>
      <c r="H32" s="8">
        <f t="shared" si="2"/>
        <v>3168</v>
      </c>
      <c r="I32" s="9"/>
      <c r="J32" s="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8">
        <f t="shared" si="10"/>
        <v>9554</v>
      </c>
      <c r="X32" s="13">
        <f t="shared" si="11"/>
        <v>7643.2000000000007</v>
      </c>
    </row>
    <row r="33" spans="1:27" ht="50.1" customHeight="1">
      <c r="A33" s="4">
        <v>28</v>
      </c>
      <c r="B33" s="3" t="s">
        <v>42</v>
      </c>
      <c r="C33" s="8">
        <v>38</v>
      </c>
      <c r="D33" s="8">
        <f t="shared" si="0"/>
        <v>9044</v>
      </c>
      <c r="E33" s="8">
        <v>9</v>
      </c>
      <c r="F33" s="8">
        <f t="shared" si="1"/>
        <v>2106</v>
      </c>
      <c r="G33" s="8">
        <v>4</v>
      </c>
      <c r="H33" s="8">
        <f t="shared" si="2"/>
        <v>1152</v>
      </c>
      <c r="I33" s="9"/>
      <c r="J33" s="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8">
        <f t="shared" si="10"/>
        <v>12302</v>
      </c>
      <c r="X33" s="13">
        <f t="shared" si="11"/>
        <v>9841.6</v>
      </c>
      <c r="Z33" s="15"/>
      <c r="AA33" s="15"/>
    </row>
    <row r="34" spans="1:27" ht="50.1" customHeight="1">
      <c r="A34" s="4">
        <v>29</v>
      </c>
      <c r="B34" s="3" t="s">
        <v>43</v>
      </c>
      <c r="C34" s="8">
        <v>28</v>
      </c>
      <c r="D34" s="8">
        <f>C34*238</f>
        <v>6664</v>
      </c>
      <c r="E34" s="8">
        <v>8</v>
      </c>
      <c r="F34" s="8">
        <f>E34*234</f>
        <v>1872</v>
      </c>
      <c r="G34" s="8">
        <v>8</v>
      </c>
      <c r="H34" s="8">
        <f t="shared" si="2"/>
        <v>2304</v>
      </c>
      <c r="I34" s="9"/>
      <c r="J34" s="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8">
        <f t="shared" si="10"/>
        <v>10840</v>
      </c>
      <c r="X34" s="13">
        <f t="shared" si="11"/>
        <v>8672</v>
      </c>
    </row>
    <row r="35" spans="1:27" ht="50.1" customHeight="1">
      <c r="A35" s="4">
        <v>30</v>
      </c>
      <c r="B35" s="3" t="s">
        <v>44</v>
      </c>
      <c r="C35" s="8">
        <v>16</v>
      </c>
      <c r="D35" s="8">
        <f t="shared" si="0"/>
        <v>3808</v>
      </c>
      <c r="E35" s="8">
        <v>9</v>
      </c>
      <c r="F35" s="8">
        <f t="shared" si="1"/>
        <v>2106</v>
      </c>
      <c r="G35" s="8">
        <v>5</v>
      </c>
      <c r="H35" s="8">
        <f t="shared" si="2"/>
        <v>1440</v>
      </c>
      <c r="I35" s="9"/>
      <c r="J35" s="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8">
        <f>D35+F35+H35+J35+L35+N35+P35+R35+T35+V35</f>
        <v>7354</v>
      </c>
      <c r="X35" s="13">
        <f t="shared" si="11"/>
        <v>5883.2000000000007</v>
      </c>
    </row>
    <row r="36" spans="1:27" ht="50.1" customHeight="1">
      <c r="A36" s="10"/>
      <c r="B36" s="3" t="s">
        <v>12</v>
      </c>
      <c r="C36" s="4">
        <f t="shared" ref="C36:V36" si="12">SUM(C6:C35)</f>
        <v>640</v>
      </c>
      <c r="D36" s="4">
        <f t="shared" si="12"/>
        <v>152320</v>
      </c>
      <c r="E36" s="4">
        <f t="shared" si="12"/>
        <v>443</v>
      </c>
      <c r="F36" s="4">
        <f t="shared" si="12"/>
        <v>103662</v>
      </c>
      <c r="G36" s="4">
        <f t="shared" si="12"/>
        <v>426</v>
      </c>
      <c r="H36" s="4">
        <f t="shared" si="12"/>
        <v>122688</v>
      </c>
      <c r="I36" s="4">
        <f t="shared" si="12"/>
        <v>375</v>
      </c>
      <c r="J36" s="4">
        <f t="shared" si="12"/>
        <v>126000</v>
      </c>
      <c r="K36" s="4">
        <f t="shared" si="12"/>
        <v>368</v>
      </c>
      <c r="L36" s="4">
        <f>SUM(L6:L35)</f>
        <v>135424</v>
      </c>
      <c r="M36" s="4">
        <f t="shared" si="12"/>
        <v>370</v>
      </c>
      <c r="N36" s="4">
        <f t="shared" si="12"/>
        <v>166500</v>
      </c>
      <c r="O36" s="4">
        <f t="shared" si="12"/>
        <v>242</v>
      </c>
      <c r="P36" s="4">
        <f t="shared" si="12"/>
        <v>121484</v>
      </c>
      <c r="Q36" s="4">
        <f t="shared" si="12"/>
        <v>203</v>
      </c>
      <c r="R36" s="4">
        <f t="shared" si="12"/>
        <v>110229</v>
      </c>
      <c r="S36" s="4">
        <f t="shared" si="12"/>
        <v>233</v>
      </c>
      <c r="T36" s="4">
        <f t="shared" si="12"/>
        <v>103219</v>
      </c>
      <c r="U36" s="4">
        <f t="shared" si="12"/>
        <v>204</v>
      </c>
      <c r="V36" s="4">
        <f t="shared" si="12"/>
        <v>92004</v>
      </c>
      <c r="W36" s="4">
        <f>SUM(W6:W35)</f>
        <v>1233530</v>
      </c>
      <c r="X36" s="14">
        <f>W36*80%</f>
        <v>986824</v>
      </c>
    </row>
    <row r="37" spans="1:27" ht="50.1" customHeight="1">
      <c r="A37" s="1"/>
    </row>
    <row r="38" spans="1:27" ht="50.1" customHeight="1">
      <c r="A38" s="1"/>
    </row>
    <row r="39" spans="1:27" ht="50.1" customHeight="1">
      <c r="A39" s="1"/>
    </row>
    <row r="40" spans="1:27" ht="50.1" customHeight="1">
      <c r="A40" s="1"/>
    </row>
    <row r="41" spans="1:27" ht="50.1" customHeight="1">
      <c r="A41" s="1"/>
    </row>
    <row r="42" spans="1:27" ht="50.1" customHeight="1">
      <c r="A42" s="1"/>
    </row>
    <row r="43" spans="1:27" ht="50.1" customHeight="1">
      <c r="A43" s="1"/>
    </row>
    <row r="44" spans="1:27" ht="50.1" customHeight="1">
      <c r="A44" s="1"/>
    </row>
    <row r="45" spans="1:27" ht="50.1" customHeight="1">
      <c r="A45" s="1"/>
    </row>
    <row r="46" spans="1:27" ht="50.1" customHeight="1">
      <c r="A46" s="1"/>
    </row>
    <row r="47" spans="1:27" ht="50.1" customHeight="1">
      <c r="A47" s="1"/>
    </row>
    <row r="48" spans="1:27" ht="50.1" customHeight="1">
      <c r="A48" s="1"/>
    </row>
    <row r="49" spans="1:1" ht="50.1" customHeight="1">
      <c r="A49" s="1"/>
    </row>
    <row r="50" spans="1:1" ht="50.1" customHeight="1">
      <c r="A50" s="1"/>
    </row>
    <row r="51" spans="1:1" ht="50.1" customHeight="1">
      <c r="A51" s="1"/>
    </row>
    <row r="52" spans="1:1" ht="50.1" customHeight="1">
      <c r="A52" s="1"/>
    </row>
    <row r="53" spans="1:1" ht="50.1" customHeight="1">
      <c r="A53" s="1"/>
    </row>
    <row r="54" spans="1:1" ht="50.1" customHeight="1">
      <c r="A54" s="1"/>
    </row>
    <row r="55" spans="1:1" ht="50.1" customHeight="1">
      <c r="A55" s="1"/>
    </row>
    <row r="56" spans="1:1" ht="50.1" customHeight="1">
      <c r="A56" s="1"/>
    </row>
    <row r="57" spans="1:1" ht="50.1" customHeight="1">
      <c r="A57" s="1"/>
    </row>
    <row r="58" spans="1:1" ht="50.1" customHeight="1">
      <c r="A58" s="1"/>
    </row>
    <row r="59" spans="1:1" ht="50.1" customHeight="1">
      <c r="A59" s="1"/>
    </row>
    <row r="60" spans="1:1" ht="50.1" customHeight="1">
      <c r="A60" s="1"/>
    </row>
    <row r="61" spans="1:1" ht="50.1" customHeight="1">
      <c r="A61" s="1"/>
    </row>
    <row r="62" spans="1:1" ht="50.1" customHeight="1">
      <c r="A62" s="1"/>
    </row>
    <row r="63" spans="1:1" ht="50.1" customHeight="1">
      <c r="A63" s="1"/>
    </row>
    <row r="64" spans="1:1" ht="50.1" customHeight="1">
      <c r="A64" s="1"/>
    </row>
    <row r="65" spans="1:1" ht="50.1" customHeight="1">
      <c r="A65" s="1"/>
    </row>
    <row r="66" spans="1:1" ht="50.1" customHeight="1">
      <c r="A66" s="1"/>
    </row>
    <row r="67" spans="1:1" ht="50.1" customHeight="1">
      <c r="A67" s="1"/>
    </row>
    <row r="68" spans="1:1" ht="50.1" customHeight="1">
      <c r="A68" s="1"/>
    </row>
    <row r="69" spans="1:1" ht="50.1" customHeight="1">
      <c r="A69" s="1"/>
    </row>
    <row r="70" spans="1:1" ht="50.1" customHeight="1">
      <c r="A70" s="1"/>
    </row>
    <row r="71" spans="1:1" ht="50.1" customHeight="1">
      <c r="A71" s="1"/>
    </row>
    <row r="72" spans="1:1" ht="50.1" customHeight="1">
      <c r="A72" s="1"/>
    </row>
    <row r="73" spans="1:1" ht="50.1" customHeight="1">
      <c r="A73" s="1"/>
    </row>
    <row r="74" spans="1:1" ht="50.1" customHeight="1">
      <c r="A74" s="1"/>
    </row>
    <row r="75" spans="1:1" ht="50.1" customHeight="1">
      <c r="A75" s="1"/>
    </row>
    <row r="76" spans="1:1" ht="50.1" customHeight="1">
      <c r="A76" s="1"/>
    </row>
    <row r="77" spans="1:1" ht="50.1" customHeight="1">
      <c r="A77" s="1"/>
    </row>
    <row r="78" spans="1:1" ht="50.1" customHeight="1">
      <c r="A78" s="1"/>
    </row>
    <row r="79" spans="1:1" ht="50.1" customHeight="1">
      <c r="A79" s="1"/>
    </row>
    <row r="80" spans="1:1" ht="50.1" customHeight="1">
      <c r="A80" s="1"/>
    </row>
    <row r="81" spans="1:1" ht="50.1" customHeight="1">
      <c r="A81" s="1"/>
    </row>
    <row r="82" spans="1:1" ht="50.1" customHeight="1">
      <c r="A82" s="1"/>
    </row>
    <row r="83" spans="1:1" ht="50.1" customHeight="1">
      <c r="A83" s="1"/>
    </row>
    <row r="84" spans="1:1" ht="50.1" customHeight="1">
      <c r="A84" s="1"/>
    </row>
    <row r="85" spans="1:1" ht="50.1" customHeight="1">
      <c r="A85" s="1"/>
    </row>
    <row r="86" spans="1:1" ht="50.1" customHeight="1">
      <c r="A86" s="1"/>
    </row>
    <row r="87" spans="1:1" ht="50.1" customHeight="1">
      <c r="A87" s="1"/>
    </row>
    <row r="88" spans="1:1" ht="50.1" customHeight="1">
      <c r="A88" s="1"/>
    </row>
    <row r="89" spans="1:1" ht="50.1" customHeight="1">
      <c r="A89" s="1"/>
    </row>
    <row r="90" spans="1:1" ht="50.1" customHeight="1">
      <c r="A90" s="1"/>
    </row>
    <row r="91" spans="1:1" ht="50.1" customHeight="1">
      <c r="A91" s="1"/>
    </row>
    <row r="92" spans="1:1" ht="50.1" customHeight="1">
      <c r="A92" s="1"/>
    </row>
    <row r="93" spans="1:1" ht="50.1" customHeight="1">
      <c r="A93" s="1"/>
    </row>
    <row r="94" spans="1:1" ht="50.1" customHeight="1">
      <c r="A94" s="1"/>
    </row>
    <row r="95" spans="1:1" ht="50.1" customHeight="1">
      <c r="A95" s="1"/>
    </row>
    <row r="96" spans="1:1" ht="50.1" customHeight="1">
      <c r="A96" s="1"/>
    </row>
    <row r="97" spans="1:1" ht="50.1" customHeight="1">
      <c r="A97" s="1"/>
    </row>
    <row r="98" spans="1:1" ht="50.1" customHeight="1">
      <c r="A98" s="1"/>
    </row>
    <row r="99" spans="1:1" ht="50.1" customHeight="1">
      <c r="A99" s="1"/>
    </row>
    <row r="100" spans="1:1" ht="50.1" customHeight="1">
      <c r="A100" s="1"/>
    </row>
    <row r="101" spans="1:1" ht="50.1" customHeight="1">
      <c r="A101" s="1"/>
    </row>
    <row r="102" spans="1:1" ht="50.1" customHeight="1">
      <c r="A102" s="1"/>
    </row>
    <row r="103" spans="1:1" ht="50.1" customHeight="1">
      <c r="A103" s="1"/>
    </row>
    <row r="104" spans="1:1" ht="50.1" customHeight="1">
      <c r="A104" s="1"/>
    </row>
    <row r="105" spans="1:1" ht="50.1" customHeight="1">
      <c r="A105" s="1"/>
    </row>
    <row r="106" spans="1:1" ht="50.1" customHeight="1">
      <c r="A106" s="1"/>
    </row>
    <row r="107" spans="1:1" ht="50.1" customHeight="1">
      <c r="A107" s="1"/>
    </row>
    <row r="108" spans="1:1" ht="50.1" customHeight="1">
      <c r="A108" s="1"/>
    </row>
    <row r="109" spans="1:1" ht="50.1" customHeight="1">
      <c r="A109" s="1"/>
    </row>
    <row r="110" spans="1:1" ht="50.1" customHeight="1">
      <c r="A110" s="1"/>
    </row>
    <row r="111" spans="1:1" ht="50.1" customHeight="1">
      <c r="A111" s="1"/>
    </row>
    <row r="112" spans="1:1" ht="50.1" customHeight="1">
      <c r="A112" s="1"/>
    </row>
    <row r="113" spans="1:1" ht="50.1" customHeight="1">
      <c r="A113" s="1"/>
    </row>
    <row r="114" spans="1:1" ht="50.1" customHeight="1">
      <c r="A114" s="1"/>
    </row>
    <row r="115" spans="1:1" ht="50.1" customHeight="1">
      <c r="A115" s="1"/>
    </row>
    <row r="116" spans="1:1" ht="50.1" customHeight="1">
      <c r="A116" s="1"/>
    </row>
    <row r="117" spans="1:1" ht="50.1" customHeight="1">
      <c r="A117" s="1"/>
    </row>
    <row r="118" spans="1:1" ht="50.1" customHeight="1">
      <c r="A118" s="1"/>
    </row>
    <row r="119" spans="1:1" ht="50.1" customHeight="1">
      <c r="A119" s="1"/>
    </row>
    <row r="120" spans="1:1" ht="50.1" customHeight="1">
      <c r="A120" s="1"/>
    </row>
    <row r="121" spans="1:1" ht="50.1" customHeight="1">
      <c r="A121" s="1"/>
    </row>
    <row r="122" spans="1:1" ht="50.1" customHeight="1">
      <c r="A122" s="1"/>
    </row>
    <row r="123" spans="1:1" ht="50.1" customHeight="1">
      <c r="A123" s="1"/>
    </row>
    <row r="124" spans="1:1" ht="50.1" customHeight="1">
      <c r="A124" s="1"/>
    </row>
    <row r="125" spans="1:1" ht="50.1" customHeight="1">
      <c r="A125" s="1"/>
    </row>
    <row r="126" spans="1:1" ht="50.1" customHeight="1">
      <c r="A126" s="1"/>
    </row>
    <row r="127" spans="1:1" ht="50.1" customHeight="1">
      <c r="A127" s="1"/>
    </row>
    <row r="128" spans="1:1" ht="50.1" customHeight="1">
      <c r="A128" s="1"/>
    </row>
    <row r="129" spans="1:1" ht="50.1" customHeight="1">
      <c r="A129" s="1"/>
    </row>
    <row r="130" spans="1:1" ht="50.1" customHeight="1">
      <c r="A130" s="1"/>
    </row>
    <row r="131" spans="1:1" ht="50.1" customHeight="1">
      <c r="A131" s="1"/>
    </row>
    <row r="132" spans="1:1" ht="50.1" customHeight="1">
      <c r="A132" s="1"/>
    </row>
    <row r="133" spans="1:1" ht="50.1" customHeight="1">
      <c r="A133" s="1"/>
    </row>
    <row r="134" spans="1:1" ht="50.1" customHeight="1">
      <c r="A134" s="1"/>
    </row>
    <row r="135" spans="1:1" ht="50.1" customHeight="1">
      <c r="A135" s="1"/>
    </row>
    <row r="136" spans="1:1" ht="50.1" customHeight="1">
      <c r="A136" s="1"/>
    </row>
    <row r="137" spans="1:1" ht="50.1" customHeight="1">
      <c r="A137" s="1"/>
    </row>
    <row r="138" spans="1:1" ht="50.1" customHeight="1">
      <c r="A138" s="1"/>
    </row>
    <row r="139" spans="1:1" ht="50.1" customHeight="1">
      <c r="A139" s="1"/>
    </row>
    <row r="140" spans="1:1" ht="50.1" customHeight="1">
      <c r="A140" s="1"/>
    </row>
    <row r="141" spans="1:1" ht="50.1" customHeight="1">
      <c r="A141" s="1"/>
    </row>
    <row r="142" spans="1:1" ht="50.1" customHeight="1">
      <c r="A142" s="1"/>
    </row>
    <row r="143" spans="1:1" ht="50.1" customHeight="1">
      <c r="A143" s="1"/>
    </row>
    <row r="144" spans="1:1" ht="50.1" customHeight="1">
      <c r="A144" s="1"/>
    </row>
    <row r="145" spans="1:1" ht="50.1" customHeight="1">
      <c r="A145" s="1"/>
    </row>
    <row r="146" spans="1:1" ht="50.1" customHeight="1">
      <c r="A146" s="1"/>
    </row>
    <row r="147" spans="1:1" ht="50.1" customHeight="1">
      <c r="A147" s="1"/>
    </row>
    <row r="148" spans="1:1" ht="50.1" customHeight="1">
      <c r="A148" s="1"/>
    </row>
    <row r="149" spans="1:1" ht="50.1" customHeight="1">
      <c r="A149" s="1"/>
    </row>
    <row r="150" spans="1:1" ht="50.1" customHeight="1">
      <c r="A150" s="1"/>
    </row>
  </sheetData>
  <mergeCells count="12">
    <mergeCell ref="O4:P4"/>
    <mergeCell ref="Q4:R4"/>
    <mergeCell ref="S4:T4"/>
    <mergeCell ref="U4:V4"/>
    <mergeCell ref="A1:N1"/>
    <mergeCell ref="A2:M2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2018-04-16T06:36:35Z</cp:lastPrinted>
  <dcterms:created xsi:type="dcterms:W3CDTF">2018-03-21T09:47:10Z</dcterms:created>
  <dcterms:modified xsi:type="dcterms:W3CDTF">2018-06-13T05:07:24Z</dcterms:modified>
</cp:coreProperties>
</file>